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4 대외협력부\★24 회원종목단체 회장선거\4. 설명회\"/>
    </mc:Choice>
  </mc:AlternateContent>
  <xr:revisionPtr revIDLastSave="0" documentId="13_ncr:1_{6274C693-DA3F-4CD8-AA49-541CAD46D0EF}" xr6:coauthVersionLast="36" xr6:coauthVersionMax="36" xr10:uidLastSave="{00000000-0000-0000-0000-000000000000}"/>
  <bookViews>
    <workbookView xWindow="0" yWindow="0" windowWidth="12285" windowHeight="9090" xr2:uid="{8C17C9E0-4FD2-45EF-86DC-9BEA1C03A1CC}"/>
  </bookViews>
  <sheets>
    <sheet name="Sheet1" sheetId="2" r:id="rId1"/>
  </sheets>
  <definedNames>
    <definedName name="_xlnm.Print_Area" localSheetId="0">Sheet1!$A$1:$E$43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2" l="1"/>
  <c r="A41" i="2" l="1"/>
  <c r="B41" i="2" s="1"/>
  <c r="A38" i="2" l="1"/>
  <c r="B38" i="2" s="1"/>
  <c r="A7" i="2"/>
  <c r="B7" i="2" s="1"/>
  <c r="A5" i="2"/>
  <c r="B5" i="2" s="1"/>
  <c r="A36" i="2" l="1"/>
  <c r="B36" i="2" s="1"/>
  <c r="A35" i="2"/>
  <c r="B35" i="2" s="1"/>
  <c r="A33" i="2"/>
  <c r="B33" i="2" s="1"/>
  <c r="A32" i="2"/>
  <c r="B32" i="2" s="1"/>
  <c r="A30" i="2"/>
  <c r="B30" i="2" s="1"/>
  <c r="A9" i="2"/>
  <c r="B9" i="2" s="1"/>
  <c r="A11" i="2"/>
  <c r="B11" i="2" s="1"/>
  <c r="A16" i="2"/>
  <c r="B16" i="2" s="1"/>
  <c r="A15" i="2"/>
  <c r="B15" i="2" s="1"/>
  <c r="A13" i="2"/>
  <c r="B13" i="2" s="1"/>
  <c r="A28" i="2"/>
  <c r="B28" i="2" s="1"/>
  <c r="A26" i="2"/>
  <c r="B26" i="2" s="1"/>
  <c r="A25" i="2"/>
  <c r="B25" i="2" s="1"/>
  <c r="A23" i="2"/>
  <c r="B23" i="2" s="1"/>
  <c r="A21" i="2"/>
  <c r="B21" i="2" s="1"/>
  <c r="A20" i="2"/>
  <c r="B20" i="2" s="1"/>
  <c r="A18" i="2"/>
  <c r="B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43" authorId="0" shapeId="0" xr:uid="{0D02C04A-7DFA-4C79-9870-4FF3068BD287}">
      <text>
        <r>
          <rPr>
            <b/>
            <sz val="36"/>
            <color indexed="81"/>
            <rFont val="돋움"/>
            <family val="3"/>
            <charset val="129"/>
          </rPr>
          <t>&lt;입력방법&gt;
예시) 정기총회일이 2024년 12월 31일이면 '2024-12-31'으로 입력(년yyyy-월mm-일dd)
        ※ 하이픈(-)을 제외하면 오류값이 뜨므로 연/월/일 구분시 필수 입력
 ☞ 입력한 정기총회일 기점으로 '후보자등록의사 표명일~임기만료일'까지 자동 일정 변환</t>
        </r>
      </text>
    </comment>
  </commentList>
</comments>
</file>

<file path=xl/sharedStrings.xml><?xml version="1.0" encoding="utf-8"?>
<sst xmlns="http://schemas.openxmlformats.org/spreadsheetml/2006/main" count="83" uniqueCount="81">
  <si>
    <t>시행 일정</t>
  </si>
  <si>
    <t>요일</t>
  </si>
  <si>
    <t>선거 절차</t>
  </si>
  <si>
    <t>기 준 일</t>
  </si>
  <si>
    <t>관련 규정</t>
  </si>
  <si>
    <t>D’-50</t>
  </si>
  <si>
    <t>후보자등록 의사 표명서 또는 사직서 제출 기한</t>
  </si>
  <si>
    <t>임기만료일 전 50일까지</t>
  </si>
  <si>
    <t>제13조②</t>
  </si>
  <si>
    <t>⑦~⑨</t>
  </si>
  <si>
    <t xml:space="preserve">D’–40 </t>
  </si>
  <si>
    <t>선거운영위원회 설치(구성)</t>
  </si>
  <si>
    <t>임기만료일 전 40일까지</t>
  </si>
  <si>
    <t>제3조①</t>
  </si>
  <si>
    <t xml:space="preserve">D’–40, D–30 </t>
  </si>
  <si>
    <t>회원단체 임원 명단 및 개인정보 동의서 취합</t>
  </si>
  <si>
    <t>선거일 전 30일까지</t>
  </si>
  <si>
    <t>제8조①</t>
  </si>
  <si>
    <t xml:space="preserve">D’–30, D–20 </t>
  </si>
  <si>
    <t>임기만료일 전 30일까지</t>
  </si>
  <si>
    <t>선거일 전 20일까지</t>
  </si>
  <si>
    <t xml:space="preserve">제9조⑥ </t>
  </si>
  <si>
    <t>D–15</t>
  </si>
  <si>
    <t>선거일 확정·공고 및 임원 결격사유 게시</t>
  </si>
  <si>
    <t>선거인명부 작성 개시일 전일까지</t>
  </si>
  <si>
    <t>제6조④⑤</t>
  </si>
  <si>
    <t>제13조⑩</t>
  </si>
  <si>
    <t>D–14 ~ D-12</t>
  </si>
  <si>
    <t>선거인명부 작성</t>
  </si>
  <si>
    <t>선거일 공고일 다음날부터 3일간</t>
  </si>
  <si>
    <t>제10조①</t>
  </si>
  <si>
    <t>D-12</t>
  </si>
  <si>
    <t>선거인명부 송부</t>
  </si>
  <si>
    <t>선거인명부 작성 즉시</t>
  </si>
  <si>
    <t>제11조①</t>
  </si>
  <si>
    <t>D–11 ~ D-9</t>
  </si>
  <si>
    <t xml:space="preserve">선거인명부 열람 및 이의신청 </t>
  </si>
  <si>
    <t>제11조②</t>
  </si>
  <si>
    <t>제12조①</t>
  </si>
  <si>
    <t>D-8</t>
  </si>
  <si>
    <t>선거인명부 확정</t>
  </si>
  <si>
    <t>선거인명부열람 기간 종료일 다음날</t>
  </si>
  <si>
    <t>제11조③</t>
  </si>
  <si>
    <t>D–9 ~ D-8</t>
  </si>
  <si>
    <t xml:space="preserve">후보자등록 신청서 접수·수리·공고 </t>
  </si>
  <si>
    <t>제15조①③⑧</t>
  </si>
  <si>
    <t>후보자 투표용지 게재순위 결정</t>
  </si>
  <si>
    <t>후보자등록 마감일</t>
  </si>
  <si>
    <t>제25조②</t>
  </si>
  <si>
    <t>D–7 ~</t>
  </si>
  <si>
    <t>선거인명부 사본 교부 신청</t>
  </si>
  <si>
    <t>선거기간 중</t>
  </si>
  <si>
    <t>제11조④</t>
  </si>
  <si>
    <t>선거기간 (8일간)</t>
  </si>
  <si>
    <t>(D-7 : 선거기간개시일)</t>
  </si>
  <si>
    <t>후보자등록 마감일 다음날부터 선거일까지</t>
  </si>
  <si>
    <t>제6조③</t>
  </si>
  <si>
    <t>(10일 이내)</t>
  </si>
  <si>
    <t>D–7 ~ D-1</t>
  </si>
  <si>
    <t>선거운동 기간(7일간)</t>
  </si>
  <si>
    <t>제17조</t>
  </si>
  <si>
    <t>선거일</t>
  </si>
  <si>
    <t>임기만료일 전 10일까지</t>
  </si>
  <si>
    <t>제6조①</t>
  </si>
  <si>
    <t xml:space="preserve">제18조① </t>
  </si>
  <si>
    <t>제26조 제29조</t>
  </si>
  <si>
    <t>임기만료일</t>
  </si>
  <si>
    <t>정기총회일 전일</t>
  </si>
  <si>
    <t>정기총회일</t>
  </si>
  <si>
    <t>단체별 선거인수 배정 통보</t>
    <phoneticPr fontId="1" type="noConversion"/>
  </si>
  <si>
    <t>D’</t>
    <phoneticPr fontId="1" type="noConversion"/>
  </si>
  <si>
    <t>D’-1</t>
    <phoneticPr fontId="1" type="noConversion"/>
  </si>
  <si>
    <t>D-10</t>
    <phoneticPr fontId="1" type="noConversion"/>
  </si>
  <si>
    <t>D–7 ~ D</t>
    <phoneticPr fontId="1" type="noConversion"/>
  </si>
  <si>
    <t>선거기간 개시일 전 2일부터 2일간</t>
    <phoneticPr fontId="1" type="noConversion"/>
  </si>
  <si>
    <t>선거기간 개시일부터 선거일 전일까지</t>
    <phoneticPr fontId="1" type="noConversion"/>
  </si>
  <si>
    <t>소견발표회 / 투표 / 개표 (투표종료 후) 당선인 결정 (개표종료 후)</t>
    <phoneticPr fontId="1" type="noConversion"/>
  </si>
  <si>
    <t>선거인명부 작성 다음날부터 3일간</t>
    <phoneticPr fontId="1" type="noConversion"/>
  </si>
  <si>
    <t>신임회장 임기시작일</t>
    <phoneticPr fontId="1" type="noConversion"/>
  </si>
  <si>
    <t>※ 이사회에서 의결한 '정기총회일'을 'A43' 셀에 넣으면 자동으로 선거 주요일정 표기</t>
    <phoneticPr fontId="1" type="noConversion"/>
  </si>
  <si>
    <t>회장 선거 주요 일정(안)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</si>
</sst>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년&quot;\ m&quot;월&quot;\ d&quot;일&quot;;@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48"/>
      <color theme="1"/>
      <name val="HY헤드라인M"/>
      <family val="1"/>
      <charset val="129"/>
    </font>
    <font>
      <b/>
      <sz val="26"/>
      <color rgb="FF000000"/>
      <name val="함초롬바탕"/>
      <family val="1"/>
      <charset val="129"/>
    </font>
    <font>
      <sz val="26"/>
      <color theme="1"/>
      <name val="맑은 고딕"/>
      <family val="2"/>
      <charset val="129"/>
      <scheme val="minor"/>
    </font>
    <font>
      <b/>
      <sz val="26"/>
      <color rgb="FF000000"/>
      <name val="맑은 고딕"/>
      <family val="3"/>
      <charset val="129"/>
      <scheme val="minor"/>
    </font>
    <font>
      <b/>
      <sz val="26"/>
      <color rgb="FF0000FF"/>
      <name val="휴먼고딕"/>
      <charset val="129"/>
    </font>
    <font>
      <b/>
      <sz val="46"/>
      <color rgb="FF0000FF"/>
      <name val="HY헤드라인M"/>
      <family val="1"/>
      <charset val="129"/>
    </font>
    <font>
      <b/>
      <sz val="36"/>
      <color rgb="FF0000FF"/>
      <name val="HY헤드라인M"/>
      <family val="1"/>
      <charset val="129"/>
    </font>
    <font>
      <b/>
      <sz val="26"/>
      <color rgb="FF000000"/>
      <name val="맑은 고딕"/>
      <family val="3"/>
      <charset val="129"/>
      <scheme val="major"/>
    </font>
    <font>
      <b/>
      <sz val="26"/>
      <name val="맑은 고딕"/>
      <family val="3"/>
      <charset val="129"/>
      <scheme val="major"/>
    </font>
    <font>
      <sz val="26"/>
      <color theme="1"/>
      <name val="맑은 고딕"/>
      <family val="3"/>
      <charset val="129"/>
      <scheme val="major"/>
    </font>
    <font>
      <b/>
      <sz val="26"/>
      <color rgb="FF0000FF"/>
      <name val="맑은 고딕"/>
      <family val="3"/>
      <charset val="129"/>
      <scheme val="major"/>
    </font>
    <font>
      <b/>
      <sz val="26"/>
      <color theme="1"/>
      <name val="맑은 고딕"/>
      <family val="2"/>
      <charset val="129"/>
      <scheme val="minor"/>
    </font>
    <font>
      <b/>
      <sz val="36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6" fontId="7" fillId="0" borderId="0" xfId="0" applyNumberFormat="1" applyFont="1" applyBorder="1" applyAlignment="1">
      <alignment vertical="top"/>
    </xf>
    <xf numFmtId="0" fontId="9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76" fontId="10" fillId="2" borderId="9" xfId="0" applyNumberFormat="1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176" fontId="10" fillId="2" borderId="7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176" fontId="12" fillId="0" borderId="0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76" fontId="12" fillId="0" borderId="13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4D2C1-252A-4A4E-B881-364CEC3821D5}">
  <sheetPr>
    <pageSetUpPr fitToPage="1"/>
  </sheetPr>
  <dimension ref="A1:G47"/>
  <sheetViews>
    <sheetView tabSelected="1" view="pageBreakPreview" zoomScale="25" zoomScaleNormal="100" zoomScaleSheetLayoutView="25" zoomScalePageLayoutView="25" workbookViewId="0">
      <selection sqref="A1:E1"/>
    </sheetView>
  </sheetViews>
  <sheetFormatPr defaultRowHeight="16.5" x14ac:dyDescent="0.3"/>
  <cols>
    <col min="1" max="1" width="48" style="1" bestFit="1" customWidth="1"/>
    <col min="2" max="2" width="36.75" style="1" bestFit="1" customWidth="1"/>
    <col min="3" max="3" width="182.625" style="1" bestFit="1" customWidth="1"/>
    <col min="4" max="4" width="93.875" style="1" customWidth="1"/>
    <col min="5" max="5" width="86.375" style="1" bestFit="1" customWidth="1"/>
    <col min="6" max="11" width="20.625" customWidth="1"/>
  </cols>
  <sheetData>
    <row r="1" spans="1:7" ht="71.25" customHeight="1" x14ac:dyDescent="0.3">
      <c r="A1" s="38" t="s">
        <v>80</v>
      </c>
      <c r="B1" s="38"/>
      <c r="C1" s="38"/>
      <c r="D1" s="38"/>
      <c r="E1" s="38"/>
    </row>
    <row r="2" spans="1:7" ht="71.25" customHeight="1" x14ac:dyDescent="0.3">
      <c r="A2" s="31" t="s">
        <v>79</v>
      </c>
      <c r="B2" s="31"/>
      <c r="C2" s="31"/>
      <c r="D2" s="6"/>
      <c r="E2" s="6"/>
    </row>
    <row r="3" spans="1:7" ht="39.75" customHeight="1" x14ac:dyDescent="0.3">
      <c r="A3" s="7" t="s">
        <v>0</v>
      </c>
      <c r="B3" s="18" t="s">
        <v>1</v>
      </c>
      <c r="C3" s="18" t="s">
        <v>2</v>
      </c>
      <c r="D3" s="18" t="s">
        <v>3</v>
      </c>
      <c r="E3" s="8" t="s">
        <v>4</v>
      </c>
      <c r="F3" s="25"/>
      <c r="G3" s="25"/>
    </row>
    <row r="4" spans="1:7" ht="39.75" customHeight="1" x14ac:dyDescent="0.3">
      <c r="A4" s="9" t="s">
        <v>5</v>
      </c>
      <c r="B4" s="22"/>
      <c r="C4" s="32" t="s">
        <v>6</v>
      </c>
      <c r="D4" s="32" t="s">
        <v>7</v>
      </c>
      <c r="E4" s="10" t="s">
        <v>8</v>
      </c>
      <c r="F4" s="25"/>
      <c r="G4" s="25"/>
    </row>
    <row r="5" spans="1:7" ht="39.75" customHeight="1" x14ac:dyDescent="0.3">
      <c r="A5" s="11">
        <f>A41-50</f>
        <v>45623</v>
      </c>
      <c r="B5" s="23" t="str">
        <f>TEXT(A5,"aaaa")</f>
        <v>수요일</v>
      </c>
      <c r="C5" s="27"/>
      <c r="D5" s="27"/>
      <c r="E5" s="12" t="s">
        <v>9</v>
      </c>
      <c r="F5" s="25"/>
      <c r="G5" s="25"/>
    </row>
    <row r="6" spans="1:7" ht="39.75" customHeight="1" x14ac:dyDescent="0.3">
      <c r="A6" s="9" t="s">
        <v>10</v>
      </c>
      <c r="B6" s="22"/>
      <c r="C6" s="32" t="s">
        <v>11</v>
      </c>
      <c r="D6" s="32" t="s">
        <v>12</v>
      </c>
      <c r="E6" s="30" t="s">
        <v>13</v>
      </c>
      <c r="F6" s="25"/>
      <c r="G6" s="25"/>
    </row>
    <row r="7" spans="1:7" ht="39.75" customHeight="1" x14ac:dyDescent="0.3">
      <c r="A7" s="13">
        <f>A41-40</f>
        <v>45633</v>
      </c>
      <c r="B7" s="23" t="str">
        <f>TEXT(A7,"aaaa")</f>
        <v>토요일</v>
      </c>
      <c r="C7" s="27"/>
      <c r="D7" s="27"/>
      <c r="E7" s="29"/>
      <c r="F7" s="25"/>
      <c r="G7" s="25"/>
    </row>
    <row r="8" spans="1:7" ht="39.75" customHeight="1" x14ac:dyDescent="0.3">
      <c r="A8" s="9" t="s">
        <v>14</v>
      </c>
      <c r="B8" s="22"/>
      <c r="C8" s="32" t="s">
        <v>15</v>
      </c>
      <c r="D8" s="19" t="s">
        <v>12</v>
      </c>
      <c r="E8" s="30" t="s">
        <v>17</v>
      </c>
      <c r="F8" s="25"/>
      <c r="G8" s="25"/>
    </row>
    <row r="9" spans="1:7" ht="39.75" customHeight="1" x14ac:dyDescent="0.3">
      <c r="A9" s="13">
        <f>A38-30</f>
        <v>45633</v>
      </c>
      <c r="B9" s="23" t="str">
        <f>TEXT(A9,"aaaa")</f>
        <v>토요일</v>
      </c>
      <c r="C9" s="27"/>
      <c r="D9" s="20" t="s">
        <v>16</v>
      </c>
      <c r="E9" s="29"/>
      <c r="F9" s="25"/>
      <c r="G9" s="25"/>
    </row>
    <row r="10" spans="1:7" ht="39.75" customHeight="1" x14ac:dyDescent="0.3">
      <c r="A10" s="9" t="s">
        <v>18</v>
      </c>
      <c r="B10" s="22"/>
      <c r="C10" s="32" t="s">
        <v>69</v>
      </c>
      <c r="D10" s="19" t="s">
        <v>19</v>
      </c>
      <c r="E10" s="30" t="s">
        <v>21</v>
      </c>
      <c r="F10" s="25"/>
      <c r="G10" s="25"/>
    </row>
    <row r="11" spans="1:7" ht="39.75" customHeight="1" x14ac:dyDescent="0.3">
      <c r="A11" s="13">
        <f>A38-20</f>
        <v>45643</v>
      </c>
      <c r="B11" s="23" t="str">
        <f>TEXT(A11,"aaaa")</f>
        <v>화요일</v>
      </c>
      <c r="C11" s="27"/>
      <c r="D11" s="20" t="s">
        <v>20</v>
      </c>
      <c r="E11" s="29"/>
      <c r="F11" s="25"/>
      <c r="G11" s="25"/>
    </row>
    <row r="12" spans="1:7" ht="39.75" customHeight="1" x14ac:dyDescent="0.3">
      <c r="A12" s="9" t="s">
        <v>22</v>
      </c>
      <c r="B12" s="22"/>
      <c r="C12" s="32" t="s">
        <v>23</v>
      </c>
      <c r="D12" s="32" t="s">
        <v>24</v>
      </c>
      <c r="E12" s="10" t="s">
        <v>25</v>
      </c>
      <c r="F12" s="25"/>
      <c r="G12" s="25"/>
    </row>
    <row r="13" spans="1:7" ht="39.75" customHeight="1" x14ac:dyDescent="0.3">
      <c r="A13" s="11">
        <f>A38-15</f>
        <v>45648</v>
      </c>
      <c r="B13" s="23" t="str">
        <f>TEXT(A13,"aaaa")</f>
        <v>일요일</v>
      </c>
      <c r="C13" s="27"/>
      <c r="D13" s="27"/>
      <c r="E13" s="12" t="s">
        <v>26</v>
      </c>
      <c r="F13" s="25"/>
      <c r="G13" s="25"/>
    </row>
    <row r="14" spans="1:7" ht="39.75" customHeight="1" x14ac:dyDescent="0.3">
      <c r="A14" s="9" t="s">
        <v>27</v>
      </c>
      <c r="B14" s="19"/>
      <c r="C14" s="32" t="s">
        <v>28</v>
      </c>
      <c r="D14" s="32" t="s">
        <v>29</v>
      </c>
      <c r="E14" s="33" t="s">
        <v>30</v>
      </c>
      <c r="F14" s="25"/>
      <c r="G14" s="25"/>
    </row>
    <row r="15" spans="1:7" ht="39.75" customHeight="1" x14ac:dyDescent="0.3">
      <c r="A15" s="11">
        <f>A38-14</f>
        <v>45649</v>
      </c>
      <c r="B15" s="24" t="str">
        <f>TEXT(A15,"aaaa")</f>
        <v>월요일</v>
      </c>
      <c r="C15" s="26"/>
      <c r="D15" s="26"/>
      <c r="E15" s="34"/>
      <c r="F15" s="25"/>
      <c r="G15" s="25"/>
    </row>
    <row r="16" spans="1:7" ht="39.75" customHeight="1" x14ac:dyDescent="0.3">
      <c r="A16" s="13">
        <f>A38-12</f>
        <v>45651</v>
      </c>
      <c r="B16" s="24" t="str">
        <f>TEXT(A16,"aaaa")</f>
        <v>수요일</v>
      </c>
      <c r="C16" s="27"/>
      <c r="D16" s="27"/>
      <c r="E16" s="35"/>
      <c r="F16" s="25"/>
      <c r="G16" s="25"/>
    </row>
    <row r="17" spans="1:7" ht="39.75" customHeight="1" x14ac:dyDescent="0.3">
      <c r="A17" s="9" t="s">
        <v>31</v>
      </c>
      <c r="B17" s="19"/>
      <c r="C17" s="32" t="s">
        <v>32</v>
      </c>
      <c r="D17" s="32" t="s">
        <v>33</v>
      </c>
      <c r="E17" s="30" t="s">
        <v>34</v>
      </c>
      <c r="F17" s="25"/>
      <c r="G17" s="25"/>
    </row>
    <row r="18" spans="1:7" ht="39.75" customHeight="1" x14ac:dyDescent="0.3">
      <c r="A18" s="13">
        <f>A38-12</f>
        <v>45651</v>
      </c>
      <c r="B18" s="20" t="str">
        <f>TEXT(A18,"aaaa")</f>
        <v>수요일</v>
      </c>
      <c r="C18" s="27"/>
      <c r="D18" s="27"/>
      <c r="E18" s="29"/>
      <c r="F18" s="25"/>
      <c r="G18" s="25"/>
    </row>
    <row r="19" spans="1:7" ht="39.75" customHeight="1" x14ac:dyDescent="0.3">
      <c r="A19" s="9" t="s">
        <v>35</v>
      </c>
      <c r="B19" s="19"/>
      <c r="C19" s="32" t="s">
        <v>36</v>
      </c>
      <c r="D19" s="32" t="s">
        <v>77</v>
      </c>
      <c r="E19" s="10" t="s">
        <v>37</v>
      </c>
      <c r="F19" s="25"/>
      <c r="G19" s="25"/>
    </row>
    <row r="20" spans="1:7" ht="39.75" customHeight="1" x14ac:dyDescent="0.3">
      <c r="A20" s="11">
        <f>A38-11</f>
        <v>45652</v>
      </c>
      <c r="B20" s="24" t="str">
        <f>TEXT(A20,"aaaa")</f>
        <v>목요일</v>
      </c>
      <c r="C20" s="26"/>
      <c r="D20" s="26"/>
      <c r="E20" s="28" t="s">
        <v>38</v>
      </c>
      <c r="F20" s="25"/>
      <c r="G20" s="25"/>
    </row>
    <row r="21" spans="1:7" ht="39.75" customHeight="1" x14ac:dyDescent="0.3">
      <c r="A21" s="11">
        <f>A38-9</f>
        <v>45654</v>
      </c>
      <c r="B21" s="24" t="str">
        <f>TEXT(A21,"aaaa")</f>
        <v>토요일</v>
      </c>
      <c r="C21" s="27"/>
      <c r="D21" s="27"/>
      <c r="E21" s="29"/>
      <c r="F21" s="25"/>
      <c r="G21" s="25"/>
    </row>
    <row r="22" spans="1:7" ht="39.75" customHeight="1" x14ac:dyDescent="0.3">
      <c r="A22" s="9" t="s">
        <v>39</v>
      </c>
      <c r="B22" s="19"/>
      <c r="C22" s="32" t="s">
        <v>40</v>
      </c>
      <c r="D22" s="32" t="s">
        <v>41</v>
      </c>
      <c r="E22" s="30" t="s">
        <v>42</v>
      </c>
      <c r="F22" s="25"/>
      <c r="G22" s="25"/>
    </row>
    <row r="23" spans="1:7" ht="39.75" customHeight="1" x14ac:dyDescent="0.3">
      <c r="A23" s="13">
        <f>A38-8</f>
        <v>45655</v>
      </c>
      <c r="B23" s="20" t="str">
        <f>TEXT(A23,"aaaa")</f>
        <v>일요일</v>
      </c>
      <c r="C23" s="27"/>
      <c r="D23" s="27"/>
      <c r="E23" s="29"/>
      <c r="F23" s="25"/>
      <c r="G23" s="25"/>
    </row>
    <row r="24" spans="1:7" ht="39.75" customHeight="1" x14ac:dyDescent="0.3">
      <c r="A24" s="9" t="s">
        <v>43</v>
      </c>
      <c r="B24" s="19"/>
      <c r="C24" s="32" t="s">
        <v>44</v>
      </c>
      <c r="D24" s="32" t="s">
        <v>74</v>
      </c>
      <c r="E24" s="30" t="s">
        <v>45</v>
      </c>
      <c r="F24" s="25"/>
      <c r="G24" s="25"/>
    </row>
    <row r="25" spans="1:7" ht="39.75" customHeight="1" x14ac:dyDescent="0.3">
      <c r="A25" s="11">
        <f>A38-9</f>
        <v>45654</v>
      </c>
      <c r="B25" s="24" t="str">
        <f>TEXT(A25,"aaaa")</f>
        <v>토요일</v>
      </c>
      <c r="C25" s="26"/>
      <c r="D25" s="26"/>
      <c r="E25" s="28"/>
      <c r="F25" s="25"/>
      <c r="G25" s="25"/>
    </row>
    <row r="26" spans="1:7" ht="39.75" customHeight="1" x14ac:dyDescent="0.3">
      <c r="A26" s="11">
        <f>A38-8</f>
        <v>45655</v>
      </c>
      <c r="B26" s="24" t="str">
        <f>TEXT(A26,"aaaa")</f>
        <v>일요일</v>
      </c>
      <c r="C26" s="27"/>
      <c r="D26" s="27"/>
      <c r="E26" s="29"/>
      <c r="F26" s="25"/>
      <c r="G26" s="25"/>
    </row>
    <row r="27" spans="1:7" ht="39.75" customHeight="1" x14ac:dyDescent="0.3">
      <c r="A27" s="9" t="s">
        <v>39</v>
      </c>
      <c r="B27" s="19"/>
      <c r="C27" s="32" t="s">
        <v>46</v>
      </c>
      <c r="D27" s="32" t="s">
        <v>47</v>
      </c>
      <c r="E27" s="30" t="s">
        <v>48</v>
      </c>
      <c r="F27" s="25"/>
      <c r="G27" s="25"/>
    </row>
    <row r="28" spans="1:7" ht="39.75" customHeight="1" x14ac:dyDescent="0.3">
      <c r="A28" s="13">
        <f>A38-8</f>
        <v>45655</v>
      </c>
      <c r="B28" s="20" t="str">
        <f>TEXT(A28,"aaaa")</f>
        <v>일요일</v>
      </c>
      <c r="C28" s="27"/>
      <c r="D28" s="27"/>
      <c r="E28" s="29"/>
      <c r="F28" s="25"/>
      <c r="G28" s="25"/>
    </row>
    <row r="29" spans="1:7" ht="39.75" customHeight="1" x14ac:dyDescent="0.3">
      <c r="A29" s="9" t="s">
        <v>49</v>
      </c>
      <c r="B29" s="19"/>
      <c r="C29" s="32" t="s">
        <v>50</v>
      </c>
      <c r="D29" s="32" t="s">
        <v>51</v>
      </c>
      <c r="E29" s="30" t="s">
        <v>52</v>
      </c>
      <c r="F29" s="25"/>
      <c r="G29" s="25"/>
    </row>
    <row r="30" spans="1:7" ht="39.75" customHeight="1" x14ac:dyDescent="0.3">
      <c r="A30" s="13">
        <f>A38-7</f>
        <v>45656</v>
      </c>
      <c r="B30" s="20" t="str">
        <f>TEXT(A30,"aaaa")</f>
        <v>월요일</v>
      </c>
      <c r="C30" s="27"/>
      <c r="D30" s="27"/>
      <c r="E30" s="29"/>
      <c r="F30" s="25"/>
      <c r="G30" s="25"/>
    </row>
    <row r="31" spans="1:7" ht="39.75" customHeight="1" x14ac:dyDescent="0.3">
      <c r="A31" s="9" t="s">
        <v>73</v>
      </c>
      <c r="B31" s="19"/>
      <c r="C31" s="19" t="s">
        <v>53</v>
      </c>
      <c r="D31" s="32" t="s">
        <v>55</v>
      </c>
      <c r="E31" s="10" t="s">
        <v>56</v>
      </c>
      <c r="F31" s="25"/>
      <c r="G31" s="25"/>
    </row>
    <row r="32" spans="1:7" ht="39.75" customHeight="1" x14ac:dyDescent="0.3">
      <c r="A32" s="11">
        <f>A38-7</f>
        <v>45656</v>
      </c>
      <c r="B32" s="24" t="str">
        <f>TEXT(A32,"aaaa")</f>
        <v>월요일</v>
      </c>
      <c r="C32" s="26" t="s">
        <v>54</v>
      </c>
      <c r="D32" s="26"/>
      <c r="E32" s="28" t="s">
        <v>57</v>
      </c>
      <c r="F32" s="25"/>
      <c r="G32" s="25"/>
    </row>
    <row r="33" spans="1:7" ht="39.75" customHeight="1" x14ac:dyDescent="0.3">
      <c r="A33" s="13">
        <f>A38</f>
        <v>45663</v>
      </c>
      <c r="B33" s="20" t="str">
        <f>TEXT(A33,"aaaa")</f>
        <v>월요일</v>
      </c>
      <c r="C33" s="27"/>
      <c r="D33" s="27"/>
      <c r="E33" s="29"/>
      <c r="F33" s="25"/>
      <c r="G33" s="25"/>
    </row>
    <row r="34" spans="1:7" ht="39.75" customHeight="1" x14ac:dyDescent="0.3">
      <c r="A34" s="9" t="s">
        <v>58</v>
      </c>
      <c r="B34" s="19"/>
      <c r="C34" s="32" t="s">
        <v>59</v>
      </c>
      <c r="D34" s="32" t="s">
        <v>75</v>
      </c>
      <c r="E34" s="30" t="s">
        <v>60</v>
      </c>
      <c r="F34" s="25"/>
      <c r="G34" s="25"/>
    </row>
    <row r="35" spans="1:7" ht="39.75" customHeight="1" x14ac:dyDescent="0.3">
      <c r="A35" s="11">
        <f>A38-7</f>
        <v>45656</v>
      </c>
      <c r="B35" s="24" t="str">
        <f>TEXT(A35,"aaaa")</f>
        <v>월요일</v>
      </c>
      <c r="C35" s="26"/>
      <c r="D35" s="26"/>
      <c r="E35" s="28"/>
      <c r="F35" s="25"/>
      <c r="G35" s="25"/>
    </row>
    <row r="36" spans="1:7" ht="39.75" customHeight="1" x14ac:dyDescent="0.3">
      <c r="A36" s="13">
        <f>A38-1</f>
        <v>45662</v>
      </c>
      <c r="B36" s="24" t="str">
        <f>TEXT(A36,"aaaa")</f>
        <v>일요일</v>
      </c>
      <c r="C36" s="27"/>
      <c r="D36" s="27"/>
      <c r="E36" s="29"/>
      <c r="F36" s="25"/>
      <c r="G36" s="25"/>
    </row>
    <row r="37" spans="1:7" ht="39.75" customHeight="1" x14ac:dyDescent="0.3">
      <c r="A37" s="9" t="s">
        <v>72</v>
      </c>
      <c r="B37" s="19"/>
      <c r="C37" s="19" t="s">
        <v>61</v>
      </c>
      <c r="D37" s="32" t="s">
        <v>62</v>
      </c>
      <c r="E37" s="10" t="s">
        <v>63</v>
      </c>
      <c r="F37" s="25"/>
      <c r="G37" s="25"/>
    </row>
    <row r="38" spans="1:7" ht="39.75" customHeight="1" x14ac:dyDescent="0.3">
      <c r="A38" s="11">
        <f>A41-10</f>
        <v>45663</v>
      </c>
      <c r="B38" s="24" t="str">
        <f>TEXT(A38,"aaaa")</f>
        <v>월요일</v>
      </c>
      <c r="C38" s="26" t="s">
        <v>76</v>
      </c>
      <c r="D38" s="26"/>
      <c r="E38" s="12" t="s">
        <v>64</v>
      </c>
      <c r="F38" s="25"/>
      <c r="G38" s="25"/>
    </row>
    <row r="39" spans="1:7" ht="39.75" customHeight="1" x14ac:dyDescent="0.3">
      <c r="A39" s="15"/>
      <c r="B39" s="20"/>
      <c r="C39" s="27"/>
      <c r="D39" s="27"/>
      <c r="E39" s="16" t="s">
        <v>65</v>
      </c>
      <c r="F39" s="25"/>
      <c r="G39" s="25"/>
    </row>
    <row r="40" spans="1:7" ht="39.75" customHeight="1" x14ac:dyDescent="0.3">
      <c r="A40" s="9" t="s">
        <v>71</v>
      </c>
      <c r="B40" s="19"/>
      <c r="C40" s="32" t="s">
        <v>66</v>
      </c>
      <c r="D40" s="32" t="s">
        <v>67</v>
      </c>
      <c r="E40" s="36"/>
      <c r="F40" s="25"/>
      <c r="G40" s="25"/>
    </row>
    <row r="41" spans="1:7" ht="39.75" customHeight="1" x14ac:dyDescent="0.3">
      <c r="A41" s="13">
        <f>A43-1</f>
        <v>45673</v>
      </c>
      <c r="B41" s="20" t="str">
        <f>TEXT(A41,"aaaa")</f>
        <v>목요일</v>
      </c>
      <c r="C41" s="27"/>
      <c r="D41" s="27"/>
      <c r="E41" s="37"/>
      <c r="F41" s="25"/>
      <c r="G41" s="25"/>
    </row>
    <row r="42" spans="1:7" ht="39.75" customHeight="1" thickBot="1" x14ac:dyDescent="0.35">
      <c r="A42" s="9" t="s">
        <v>70</v>
      </c>
      <c r="B42" s="19"/>
      <c r="C42" s="32" t="s">
        <v>68</v>
      </c>
      <c r="D42" s="32" t="s">
        <v>78</v>
      </c>
      <c r="E42" s="36"/>
      <c r="F42" s="25"/>
      <c r="G42" s="25"/>
    </row>
    <row r="43" spans="1:7" ht="39.75" customHeight="1" thickBot="1" x14ac:dyDescent="0.35">
      <c r="A43" s="21">
        <v>45674</v>
      </c>
      <c r="B43" s="20" t="str">
        <f>TEXT(A43,"aaaa")</f>
        <v>금요일</v>
      </c>
      <c r="C43" s="27"/>
      <c r="D43" s="27"/>
      <c r="E43" s="37"/>
      <c r="F43" s="25"/>
      <c r="G43" s="25"/>
    </row>
    <row r="44" spans="1:7" ht="39" x14ac:dyDescent="0.3">
      <c r="A44" s="17"/>
      <c r="B44" s="14"/>
      <c r="C44" s="14"/>
      <c r="D44" s="14"/>
      <c r="E44" s="14"/>
      <c r="F44" s="25"/>
      <c r="G44" s="25"/>
    </row>
    <row r="45" spans="1:7" ht="39" x14ac:dyDescent="0.3">
      <c r="A45" s="4"/>
      <c r="B45" s="3"/>
      <c r="C45" s="3"/>
      <c r="D45" s="5"/>
      <c r="E45" s="5"/>
      <c r="F45" s="25"/>
      <c r="G45" s="25"/>
    </row>
    <row r="46" spans="1:7" ht="39" x14ac:dyDescent="0.3">
      <c r="A46" s="4"/>
      <c r="B46" s="3"/>
      <c r="C46" s="3"/>
      <c r="D46" s="5"/>
      <c r="E46" s="5"/>
      <c r="F46" s="25"/>
      <c r="G46" s="25"/>
    </row>
    <row r="47" spans="1:7" ht="39" x14ac:dyDescent="0.3">
      <c r="A47" s="4"/>
      <c r="B47" s="3"/>
      <c r="C47" s="3"/>
      <c r="D47" s="5"/>
      <c r="E47" s="5"/>
      <c r="F47" s="2"/>
      <c r="G47" s="2"/>
    </row>
  </sheetData>
  <mergeCells count="48">
    <mergeCell ref="C42:C43"/>
    <mergeCell ref="D42:D43"/>
    <mergeCell ref="E42:E43"/>
    <mergeCell ref="A1:E1"/>
    <mergeCell ref="D37:D39"/>
    <mergeCell ref="C40:C41"/>
    <mergeCell ref="D40:D41"/>
    <mergeCell ref="E40:E41"/>
    <mergeCell ref="C27:C28"/>
    <mergeCell ref="D27:D28"/>
    <mergeCell ref="E27:E28"/>
    <mergeCell ref="C29:C30"/>
    <mergeCell ref="D29:D30"/>
    <mergeCell ref="E29:E30"/>
    <mergeCell ref="C17:C18"/>
    <mergeCell ref="D17:D18"/>
    <mergeCell ref="E17:E18"/>
    <mergeCell ref="C22:C23"/>
    <mergeCell ref="D22:D23"/>
    <mergeCell ref="E22:E23"/>
    <mergeCell ref="C6:C7"/>
    <mergeCell ref="D6:D7"/>
    <mergeCell ref="E14:E16"/>
    <mergeCell ref="E6:E7"/>
    <mergeCell ref="C8:C9"/>
    <mergeCell ref="E8:E9"/>
    <mergeCell ref="C10:C11"/>
    <mergeCell ref="E10:E11"/>
    <mergeCell ref="C12:C13"/>
    <mergeCell ref="D12:D13"/>
    <mergeCell ref="C14:C16"/>
    <mergeCell ref="D14:D16"/>
    <mergeCell ref="C38:C39"/>
    <mergeCell ref="E32:E33"/>
    <mergeCell ref="E24:E26"/>
    <mergeCell ref="E20:E21"/>
    <mergeCell ref="A2:C2"/>
    <mergeCell ref="E34:E36"/>
    <mergeCell ref="C34:C36"/>
    <mergeCell ref="C19:C21"/>
    <mergeCell ref="D19:D21"/>
    <mergeCell ref="D24:D26"/>
    <mergeCell ref="D31:D33"/>
    <mergeCell ref="D34:D36"/>
    <mergeCell ref="C24:C26"/>
    <mergeCell ref="C32:C33"/>
    <mergeCell ref="C4:C5"/>
    <mergeCell ref="D4:D5"/>
  </mergeCells>
  <phoneticPr fontId="1" type="noConversion"/>
  <pageMargins left="0.7" right="0.7" top="0.75" bottom="0.75" header="0.3" footer="0.3"/>
  <pageSetup paperSize="9" scale="27" fitToHeight="0" orientation="landscape" r:id="rId1"/>
  <colBreaks count="1" manualBreakCount="1">
    <brk id="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2024-11-07T00:14:58Z</cp:lastPrinted>
  <dcterms:created xsi:type="dcterms:W3CDTF">2023-05-09T02:20:09Z</dcterms:created>
  <dcterms:modified xsi:type="dcterms:W3CDTF">2024-11-07T08:13:19Z</dcterms:modified>
</cp:coreProperties>
</file>